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3\Inciso F y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H17" i="1" l="1"/>
  <c r="E14" i="1" l="1"/>
  <c r="L14" i="1" s="1"/>
  <c r="N14" i="1" s="1"/>
  <c r="E13" i="1"/>
  <c r="L13" i="1" s="1"/>
  <c r="N13" i="1" s="1"/>
  <c r="O13" i="1" l="1"/>
  <c r="J14" i="1"/>
  <c r="O14" i="1" s="1"/>
  <c r="E15" i="1" l="1"/>
  <c r="L15" i="1" s="1"/>
  <c r="N15" i="1" s="1"/>
  <c r="M17" i="1" l="1"/>
  <c r="K17" i="1"/>
  <c r="I17" i="1"/>
  <c r="F17" i="1"/>
  <c r="E12" i="1"/>
  <c r="J12" i="1" s="1"/>
  <c r="E11" i="1"/>
  <c r="J11" i="1" s="1"/>
  <c r="E10" i="1"/>
  <c r="J10" i="1" s="1"/>
  <c r="E9" i="1"/>
  <c r="L9" i="1" s="1"/>
  <c r="J9" i="1" l="1"/>
  <c r="L12" i="1"/>
  <c r="N12" i="1" s="1"/>
  <c r="O12" i="1" s="1"/>
  <c r="L10" i="1"/>
  <c r="N10" i="1" s="1"/>
  <c r="O10" i="1" s="1"/>
  <c r="L11" i="1"/>
  <c r="N11" i="1" s="1"/>
  <c r="O11" i="1" s="1"/>
  <c r="N9" i="1"/>
  <c r="J15" i="1"/>
  <c r="O15" i="1" s="1"/>
  <c r="E17" i="1"/>
  <c r="N17" i="1" l="1"/>
  <c r="L17" i="1"/>
  <c r="O9" i="1"/>
  <c r="O17" i="1" s="1"/>
  <c r="J17" i="1"/>
</calcChain>
</file>

<file path=xl/sharedStrings.xml><?xml version="1.0" encoding="utf-8"?>
<sst xmlns="http://schemas.openxmlformats.org/spreadsheetml/2006/main" count="33" uniqueCount="33">
  <si>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</si>
  <si>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</si>
  <si>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</si>
  <si>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</si>
  <si>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</si>
  <si>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</si>
  <si>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</si>
  <si>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</si>
  <si>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</si>
  <si>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</si>
  <si>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</si>
  <si>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</si>
  <si>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</si>
  <si>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</si>
  <si>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</si>
  <si>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</si>
  <si>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</si>
  <si>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</si>
  <si>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</si>
  <si>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JAIME RAUL GOMEZ MAYORAL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</si>
  <si>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</si>
  <si>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</si>
  <si>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</si>
  <si>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</si>
  <si>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</si>
  <si>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</si>
  <si>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</si>
  <si>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</si>
  <si>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</si>
  <si>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</si>
  <si>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DIRECTOR DE MACROEVENTOS</t>
  </si>
  <si>
    <t>BONO AYUDA DE UTILES</t>
  </si>
  <si>
    <t>01 al 15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</si>
</sst>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9"/>
  <sheetViews>
    <sheetView tabSelected="1" topLeftCell="B1" workbookViewId="0">
      <selection activeCell="L5" sqref="L5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7" width="10.85546875" customWidth="1"/>
    <col min="8" max="8" width="10.28515625" customWidth="1"/>
    <col min="9" max="9" width="9" customWidth="1"/>
    <col min="11" max="12" width="9.7109375" customWidth="1"/>
    <col min="13" max="13" width="11.28515625" customWidth="1"/>
  </cols>
  <sheetData>
    <row r="3" spans="1:28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"/>
      <c r="Q3" s="1"/>
      <c r="R3" s="1"/>
      <c r="S3" s="1"/>
      <c r="T3" s="1"/>
      <c r="U3" s="1"/>
      <c r="V3" s="2"/>
      <c r="W3" s="2"/>
      <c r="X3" s="2"/>
      <c r="Y3" s="2"/>
      <c r="Z3" s="2"/>
      <c r="AA3" s="2"/>
      <c r="AB3" s="2"/>
    </row>
    <row r="4" spans="1:28" ht="19.5" x14ac:dyDescent="0.3">
      <c r="A4" s="3" t="s">
        <v>1</v>
      </c>
      <c r="B4" s="3"/>
      <c r="C4" s="3"/>
      <c r="D4" s="4">
        <v>13</v>
      </c>
      <c r="E4" s="5" t="s">
        <v>2</v>
      </c>
      <c r="F4" s="4"/>
      <c r="G4" s="4"/>
      <c r="H4" s="5"/>
      <c r="I4" s="5"/>
      <c r="J4" s="5"/>
      <c r="K4" s="5"/>
      <c r="L4" s="19" t="s">
        <v>32</v>
      </c>
      <c r="M4" s="19"/>
      <c r="N4" s="19"/>
      <c r="O4" s="19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7" spans="1:28" ht="69.75" customHeight="1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31</v>
      </c>
      <c r="H7" s="9" t="s">
        <v>8</v>
      </c>
      <c r="I7" s="9" t="s">
        <v>9</v>
      </c>
      <c r="J7" s="9" t="s">
        <v>10</v>
      </c>
      <c r="K7" s="9" t="s">
        <v>11</v>
      </c>
      <c r="L7" s="9" t="s">
        <v>12</v>
      </c>
      <c r="M7" s="9" t="s">
        <v>13</v>
      </c>
      <c r="N7" s="9" t="s">
        <v>14</v>
      </c>
      <c r="O7" s="9" t="s">
        <v>15</v>
      </c>
    </row>
    <row r="8" spans="1:28" ht="15.75" thickTop="1" x14ac:dyDescent="0.25">
      <c r="A8" s="10" t="s">
        <v>16</v>
      </c>
      <c r="B8" s="10"/>
    </row>
    <row r="9" spans="1:28" x14ac:dyDescent="0.25">
      <c r="A9" s="11" t="s">
        <v>17</v>
      </c>
      <c r="B9" s="11" t="s">
        <v>18</v>
      </c>
      <c r="C9" s="12">
        <v>980</v>
      </c>
      <c r="D9" s="13">
        <v>15</v>
      </c>
      <c r="E9" s="12">
        <f>+C9*15</f>
        <v>14700</v>
      </c>
      <c r="F9" s="12">
        <v>10715</v>
      </c>
      <c r="G9" s="12"/>
      <c r="H9" s="12">
        <v>70</v>
      </c>
      <c r="I9" s="12">
        <v>48</v>
      </c>
      <c r="J9" s="12">
        <f t="shared" ref="J9:J15" si="0">SUM(E9:I9)</f>
        <v>25533</v>
      </c>
      <c r="K9" s="12"/>
      <c r="L9" s="12">
        <f t="shared" ref="L9:L15" si="1">+E9*11.5%</f>
        <v>1690.5</v>
      </c>
      <c r="M9" s="12">
        <v>4893.3900000000003</v>
      </c>
      <c r="N9" s="12">
        <f t="shared" ref="N9:N14" si="2">SUM(K9:M9)</f>
        <v>6583.89</v>
      </c>
      <c r="O9" s="12">
        <f>+J9-N9</f>
        <v>18949.11</v>
      </c>
    </row>
    <row r="10" spans="1:28" x14ac:dyDescent="0.25">
      <c r="A10" s="11" t="s">
        <v>27</v>
      </c>
      <c r="B10" s="11" t="s">
        <v>20</v>
      </c>
      <c r="C10" s="12">
        <v>433.34</v>
      </c>
      <c r="D10" s="13">
        <v>15</v>
      </c>
      <c r="E10" s="12">
        <f t="shared" ref="E10:E14" si="3">+C10*15</f>
        <v>6500.0999999999995</v>
      </c>
      <c r="F10" s="12">
        <v>4861</v>
      </c>
      <c r="G10" s="12"/>
      <c r="H10" s="12">
        <v>70</v>
      </c>
      <c r="I10" s="12">
        <v>48</v>
      </c>
      <c r="J10" s="12">
        <f t="shared" si="0"/>
        <v>11479.099999999999</v>
      </c>
      <c r="K10" s="12"/>
      <c r="L10" s="12">
        <f t="shared" si="1"/>
        <v>747.51149999999996</v>
      </c>
      <c r="M10" s="12">
        <v>1617.93</v>
      </c>
      <c r="N10" s="12">
        <f t="shared" si="2"/>
        <v>2365.4414999999999</v>
      </c>
      <c r="O10" s="12">
        <f>+J10-N10</f>
        <v>9113.6584999999977</v>
      </c>
    </row>
    <row r="11" spans="1:28" x14ac:dyDescent="0.25">
      <c r="A11" s="11" t="s">
        <v>19</v>
      </c>
      <c r="B11" s="11" t="s">
        <v>30</v>
      </c>
      <c r="C11" s="12">
        <v>533.34</v>
      </c>
      <c r="D11" s="13">
        <v>15</v>
      </c>
      <c r="E11" s="12">
        <f t="shared" si="3"/>
        <v>8000.1</v>
      </c>
      <c r="F11" s="12">
        <v>6145</v>
      </c>
      <c r="G11" s="12"/>
      <c r="H11" s="12">
        <v>70</v>
      </c>
      <c r="I11" s="12">
        <v>48</v>
      </c>
      <c r="J11" s="12">
        <f t="shared" si="0"/>
        <v>14263.1</v>
      </c>
      <c r="K11" s="12"/>
      <c r="L11" s="12">
        <f t="shared" si="1"/>
        <v>920.01150000000007</v>
      </c>
      <c r="M11" s="12">
        <v>2212.59</v>
      </c>
      <c r="N11" s="12">
        <f t="shared" si="2"/>
        <v>3132.6015000000002</v>
      </c>
      <c r="O11" s="12">
        <f>+J11-N11</f>
        <v>11130.4985</v>
      </c>
    </row>
    <row r="12" spans="1:28" x14ac:dyDescent="0.25">
      <c r="A12" s="11" t="s">
        <v>21</v>
      </c>
      <c r="B12" s="11" t="s">
        <v>22</v>
      </c>
      <c r="C12" s="14">
        <v>533.34</v>
      </c>
      <c r="D12" s="13">
        <v>15</v>
      </c>
      <c r="E12" s="12">
        <f t="shared" si="3"/>
        <v>8000.1</v>
      </c>
      <c r="F12" s="12">
        <v>6145</v>
      </c>
      <c r="G12" s="12"/>
      <c r="H12" s="12">
        <v>70</v>
      </c>
      <c r="I12" s="12">
        <v>48</v>
      </c>
      <c r="J12" s="12">
        <f t="shared" si="0"/>
        <v>14263.1</v>
      </c>
      <c r="K12" s="12">
        <v>1101</v>
      </c>
      <c r="L12" s="12">
        <f t="shared" si="1"/>
        <v>920.01150000000007</v>
      </c>
      <c r="M12" s="12">
        <v>2212.59</v>
      </c>
      <c r="N12" s="12">
        <f t="shared" si="2"/>
        <v>4233.6015000000007</v>
      </c>
      <c r="O12" s="12">
        <f t="shared" ref="O12:O15" si="4">+J12-N12</f>
        <v>10029.4985</v>
      </c>
    </row>
    <row r="13" spans="1:28" x14ac:dyDescent="0.25">
      <c r="A13" s="11" t="s">
        <v>28</v>
      </c>
      <c r="B13" s="11" t="s">
        <v>29</v>
      </c>
      <c r="C13" s="14">
        <v>350</v>
      </c>
      <c r="D13" s="13">
        <v>15</v>
      </c>
      <c r="E13" s="12">
        <f t="shared" si="3"/>
        <v>5250</v>
      </c>
      <c r="F13" s="12">
        <v>882</v>
      </c>
      <c r="G13" s="12">
        <v>4583.33</v>
      </c>
      <c r="H13" s="12">
        <v>70</v>
      </c>
      <c r="I13" s="12">
        <v>48</v>
      </c>
      <c r="J13" s="12">
        <f>SUM(E13:I13)</f>
        <v>10833.33</v>
      </c>
      <c r="K13" s="12">
        <v>1500</v>
      </c>
      <c r="L13" s="12">
        <f t="shared" si="1"/>
        <v>603.75</v>
      </c>
      <c r="M13" s="12">
        <v>539.89</v>
      </c>
      <c r="N13" s="12">
        <f t="shared" si="2"/>
        <v>2643.64</v>
      </c>
      <c r="O13" s="12">
        <f t="shared" si="4"/>
        <v>8189.6900000000005</v>
      </c>
      <c r="Q13" s="17"/>
    </row>
    <row r="14" spans="1:28" x14ac:dyDescent="0.25">
      <c r="A14" s="11" t="s">
        <v>23</v>
      </c>
      <c r="B14" s="11" t="s">
        <v>26</v>
      </c>
      <c r="C14" s="14">
        <v>533.34</v>
      </c>
      <c r="D14" s="13">
        <v>15</v>
      </c>
      <c r="E14" s="12">
        <f t="shared" si="3"/>
        <v>8000.1</v>
      </c>
      <c r="F14" s="12">
        <v>6145</v>
      </c>
      <c r="G14" s="12"/>
      <c r="H14" s="12">
        <v>70</v>
      </c>
      <c r="I14" s="12">
        <v>48</v>
      </c>
      <c r="J14" s="12">
        <f t="shared" si="0"/>
        <v>14263.1</v>
      </c>
      <c r="K14" s="12"/>
      <c r="L14" s="12">
        <f t="shared" si="1"/>
        <v>920.01150000000007</v>
      </c>
      <c r="M14" s="12">
        <v>2212.59</v>
      </c>
      <c r="N14" s="12">
        <f t="shared" si="2"/>
        <v>3132.6015000000002</v>
      </c>
      <c r="O14" s="12">
        <f t="shared" si="4"/>
        <v>11130.4985</v>
      </c>
    </row>
    <row r="15" spans="1:28" x14ac:dyDescent="0.25">
      <c r="A15" s="11" t="s">
        <v>25</v>
      </c>
      <c r="B15" s="11" t="s">
        <v>24</v>
      </c>
      <c r="C15" s="14">
        <v>533.34</v>
      </c>
      <c r="D15" s="13">
        <v>15</v>
      </c>
      <c r="E15" s="12">
        <f>+C15*D15</f>
        <v>8000.1</v>
      </c>
      <c r="F15" s="12">
        <v>6145</v>
      </c>
      <c r="G15" s="12"/>
      <c r="H15" s="12">
        <v>70</v>
      </c>
      <c r="I15" s="12">
        <v>48</v>
      </c>
      <c r="J15" s="12">
        <f t="shared" si="0"/>
        <v>14263.1</v>
      </c>
      <c r="K15" s="12"/>
      <c r="L15" s="12">
        <f t="shared" si="1"/>
        <v>920.01150000000007</v>
      </c>
      <c r="M15" s="12">
        <v>2212.59</v>
      </c>
      <c r="N15" s="12">
        <f>SUM(K15:M15)</f>
        <v>3132.6015000000002</v>
      </c>
      <c r="O15" s="12">
        <f t="shared" si="4"/>
        <v>11130.4985</v>
      </c>
    </row>
    <row r="16" spans="1:28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5:16" ht="15.75" thickTop="1" x14ac:dyDescent="0.25">
      <c r="E17" s="17">
        <f t="shared" ref="E17:O17" si="5">SUM(E9:E16)</f>
        <v>58450.499999999993</v>
      </c>
      <c r="F17" s="17">
        <f t="shared" si="5"/>
        <v>41038</v>
      </c>
      <c r="G17" s="17"/>
      <c r="H17" s="17">
        <f t="shared" si="5"/>
        <v>490</v>
      </c>
      <c r="I17" s="17">
        <f t="shared" si="5"/>
        <v>336</v>
      </c>
      <c r="J17" s="17">
        <f t="shared" si="5"/>
        <v>104897.83000000002</v>
      </c>
      <c r="K17" s="17">
        <f t="shared" si="5"/>
        <v>2601</v>
      </c>
      <c r="L17" s="17">
        <f t="shared" si="5"/>
        <v>6721.8075000000008</v>
      </c>
      <c r="M17" s="17">
        <f t="shared" si="5"/>
        <v>15901.57</v>
      </c>
      <c r="N17" s="17">
        <f t="shared" si="5"/>
        <v>25224.377500000002</v>
      </c>
      <c r="O17" s="17">
        <f t="shared" si="5"/>
        <v>79673.452499999999</v>
      </c>
    </row>
    <row r="19" spans="5:16" x14ac:dyDescent="0.25">
      <c r="P19" s="17"/>
    </row>
  </sheetData>
  <mergeCells count="2">
    <mergeCell ref="A3:O3"/>
    <mergeCell ref="L4: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2024-09-09T17:39:34Z</dcterms:modified>
</cp:coreProperties>
</file>