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2\Inciso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N14" i="1" s="1"/>
  <c r="M13" i="1"/>
  <c r="N13" i="1" s="1"/>
  <c r="K15" i="1"/>
  <c r="I14" i="1"/>
  <c r="I13" i="1"/>
  <c r="E14" i="1"/>
  <c r="K14" i="1" s="1"/>
  <c r="E13" i="1"/>
  <c r="K13" i="1" s="1"/>
  <c r="M15" i="1" l="1"/>
  <c r="E15" i="1" l="1"/>
  <c r="L17" i="1" l="1"/>
  <c r="J17" i="1"/>
  <c r="H17" i="1"/>
  <c r="G17" i="1"/>
  <c r="F17" i="1"/>
  <c r="E12" i="1"/>
  <c r="I12" i="1" s="1"/>
  <c r="E11" i="1"/>
  <c r="I11" i="1" s="1"/>
  <c r="E10" i="1"/>
  <c r="I10" i="1" s="1"/>
  <c r="I9" i="1"/>
  <c r="E9" i="1"/>
  <c r="K9" i="1" s="1"/>
  <c r="K12" i="1" l="1"/>
  <c r="M12" i="1" s="1"/>
  <c r="N12" i="1" s="1"/>
  <c r="K10" i="1"/>
  <c r="M10" i="1" s="1"/>
  <c r="N10" i="1" s="1"/>
  <c r="K11" i="1"/>
  <c r="M11" i="1" s="1"/>
  <c r="N11" i="1" s="1"/>
  <c r="M9" i="1"/>
  <c r="I15" i="1"/>
  <c r="N15" i="1" s="1"/>
  <c r="E17" i="1"/>
  <c r="M17" i="1" l="1"/>
  <c r="K17" i="1"/>
  <c r="N9" i="1"/>
  <c r="N17" i="1" s="1"/>
  <c r="I17" i="1"/>
</calcChain>
</file>

<file path=xl/sharedStrings.xml><?xml version="1.0" encoding="utf-8"?>
<sst xmlns="http://schemas.openxmlformats.org/spreadsheetml/2006/main" count="32" uniqueCount="32">
  <si>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</si>
  <si>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</si>
  <si>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</si>
  <si>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</si>
  <si>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</si>
  <si>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</si>
  <si>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</si>
  <si>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</si>
  <si>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</si>
  <si>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</si>
  <si>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</si>
  <si>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</si>
  <si>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</si>
  <si>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</si>
  <si>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</si>
  <si>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</si>
  <si>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</si>
  <si>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</si>
  <si>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</si>
  <si>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JAIME RAUL GOMEZ MAYORAL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</si>
  <si>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</si>
  <si>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</si>
  <si>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</si>
  <si>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</si>
  <si>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</si>
  <si>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</si>
  <si>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</si>
  <si>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</si>
  <si>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</si>
  <si>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</si>
  <si>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01 al 15 de Noviembre 2022</t>
  </si>
  <si>
    <t>DIRECTOR DE MACROEVENTOS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</si>
</sst>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7"/>
  <sheetViews>
    <sheetView tabSelected="1" workbookViewId="0">
      <selection activeCell="B9" sqref="B9:B15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8.140625" customWidth="1"/>
    <col min="5" max="5" width="11.85546875" customWidth="1"/>
    <col min="6" max="6" width="10.85546875" customWidth="1"/>
    <col min="7" max="7" width="10.28515625" customWidth="1"/>
    <col min="8" max="8" width="9" customWidth="1"/>
    <col min="10" max="11" width="9.7109375" customWidth="1"/>
    <col min="12" max="12" width="11.28515625" customWidth="1"/>
  </cols>
  <sheetData>
    <row r="3" spans="1:27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</row>
    <row r="4" spans="1:27" ht="19.5" x14ac:dyDescent="0.3">
      <c r="A4" s="3" t="s">
        <v>1</v>
      </c>
      <c r="B4" s="3"/>
      <c r="C4" s="3"/>
      <c r="D4" s="4">
        <v>21</v>
      </c>
      <c r="E4" s="5" t="s">
        <v>2</v>
      </c>
      <c r="F4" s="4"/>
      <c r="G4" s="5"/>
      <c r="H4" s="5"/>
      <c r="I4" s="5"/>
      <c r="J4" s="5"/>
      <c r="K4" s="19" t="s">
        <v>30</v>
      </c>
      <c r="L4" s="19"/>
      <c r="M4" s="19"/>
      <c r="N4" s="19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7" spans="1:27" ht="34.5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</row>
    <row r="8" spans="1:27" ht="15.75" thickTop="1" x14ac:dyDescent="0.25">
      <c r="A8" s="10" t="s">
        <v>16</v>
      </c>
      <c r="B8" s="10"/>
    </row>
    <row r="9" spans="1:27" x14ac:dyDescent="0.25">
      <c r="A9" s="11" t="s">
        <v>17</v>
      </c>
      <c r="B9" s="11" t="s">
        <v>18</v>
      </c>
      <c r="C9" s="12">
        <v>866.67</v>
      </c>
      <c r="D9" s="13">
        <v>15</v>
      </c>
      <c r="E9" s="12">
        <f>+C9*15</f>
        <v>13000.05</v>
      </c>
      <c r="F9" s="12">
        <v>8461</v>
      </c>
      <c r="G9" s="12">
        <v>70</v>
      </c>
      <c r="H9" s="12">
        <v>48</v>
      </c>
      <c r="I9" s="12">
        <f t="shared" ref="I9:I15" si="0">SUM(E9:H9)</f>
        <v>21579.05</v>
      </c>
      <c r="J9" s="12"/>
      <c r="K9" s="12">
        <f>+E9*11.5%</f>
        <v>1495.00575</v>
      </c>
      <c r="L9" s="12">
        <v>4083.73</v>
      </c>
      <c r="M9" s="12">
        <f t="shared" ref="M9:M14" si="1">SUM(J9:L9)</f>
        <v>5578.7357499999998</v>
      </c>
      <c r="N9" s="12">
        <f>+I9-M9</f>
        <v>16000.314249999999</v>
      </c>
    </row>
    <row r="10" spans="1:27" x14ac:dyDescent="0.25">
      <c r="A10" s="11" t="s">
        <v>27</v>
      </c>
      <c r="B10" s="11" t="s">
        <v>20</v>
      </c>
      <c r="C10" s="12">
        <v>366.67</v>
      </c>
      <c r="D10" s="13">
        <v>15</v>
      </c>
      <c r="E10" s="12">
        <f t="shared" ref="E10:E14" si="2">+C10*15</f>
        <v>5500.05</v>
      </c>
      <c r="F10" s="12">
        <v>3808</v>
      </c>
      <c r="G10" s="12">
        <v>70</v>
      </c>
      <c r="H10" s="12">
        <v>48</v>
      </c>
      <c r="I10" s="12">
        <f t="shared" si="0"/>
        <v>9426.0499999999993</v>
      </c>
      <c r="J10" s="12"/>
      <c r="K10" s="12">
        <f t="shared" ref="K10:K15" si="3">+E10*11.5%</f>
        <v>632.50575000000003</v>
      </c>
      <c r="L10" s="12">
        <v>1292.81</v>
      </c>
      <c r="M10" s="12">
        <f t="shared" si="1"/>
        <v>1925.31575</v>
      </c>
      <c r="N10" s="12">
        <f>+I10-M10</f>
        <v>7500.7342499999995</v>
      </c>
    </row>
    <row r="11" spans="1:27" x14ac:dyDescent="0.25">
      <c r="A11" s="11" t="s">
        <v>19</v>
      </c>
      <c r="B11" s="11" t="s">
        <v>31</v>
      </c>
      <c r="C11" s="12">
        <v>513.34</v>
      </c>
      <c r="D11" s="13">
        <v>15</v>
      </c>
      <c r="E11" s="12">
        <f t="shared" si="2"/>
        <v>7700.1</v>
      </c>
      <c r="F11" s="12">
        <v>5109</v>
      </c>
      <c r="G11" s="12">
        <v>70</v>
      </c>
      <c r="H11" s="12">
        <v>48</v>
      </c>
      <c r="I11" s="12">
        <f t="shared" si="0"/>
        <v>12927.1</v>
      </c>
      <c r="J11" s="12">
        <v>1821</v>
      </c>
      <c r="K11" s="12">
        <f t="shared" si="3"/>
        <v>885.51150000000007</v>
      </c>
      <c r="L11" s="12">
        <v>2040.86</v>
      </c>
      <c r="M11" s="12">
        <f t="shared" si="1"/>
        <v>4747.3715000000002</v>
      </c>
      <c r="N11" s="12">
        <f>+I11-M11</f>
        <v>8179.7285000000002</v>
      </c>
    </row>
    <row r="12" spans="1:27" x14ac:dyDescent="0.25">
      <c r="A12" s="11" t="s">
        <v>21</v>
      </c>
      <c r="B12" s="11" t="s">
        <v>22</v>
      </c>
      <c r="C12" s="14">
        <v>513.34</v>
      </c>
      <c r="D12" s="13">
        <v>15</v>
      </c>
      <c r="E12" s="12">
        <f t="shared" si="2"/>
        <v>7700.1</v>
      </c>
      <c r="F12" s="12">
        <v>5109</v>
      </c>
      <c r="G12" s="12">
        <v>70</v>
      </c>
      <c r="H12" s="12">
        <v>48</v>
      </c>
      <c r="I12" s="12">
        <f t="shared" si="0"/>
        <v>12927.1</v>
      </c>
      <c r="J12" s="12">
        <v>1001</v>
      </c>
      <c r="K12" s="12">
        <f t="shared" si="3"/>
        <v>885.51150000000007</v>
      </c>
      <c r="L12" s="12">
        <v>2040.86</v>
      </c>
      <c r="M12" s="12">
        <f t="shared" si="1"/>
        <v>3927.3715000000002</v>
      </c>
      <c r="N12" s="12">
        <f t="shared" ref="N12:N15" si="4">+I12-M12</f>
        <v>8999.7285000000011</v>
      </c>
    </row>
    <row r="13" spans="1:27" x14ac:dyDescent="0.25">
      <c r="A13" s="11" t="s">
        <v>28</v>
      </c>
      <c r="B13" s="11" t="s">
        <v>29</v>
      </c>
      <c r="C13" s="14">
        <v>317.43</v>
      </c>
      <c r="D13" s="13">
        <v>15</v>
      </c>
      <c r="E13" s="12">
        <f t="shared" si="2"/>
        <v>4761.45</v>
      </c>
      <c r="F13" s="12">
        <v>882</v>
      </c>
      <c r="G13" s="12">
        <v>70</v>
      </c>
      <c r="H13" s="12">
        <v>48</v>
      </c>
      <c r="I13" s="12">
        <f t="shared" si="0"/>
        <v>5761.45</v>
      </c>
      <c r="J13" s="12"/>
      <c r="K13" s="12">
        <f t="shared" si="3"/>
        <v>547.56674999999996</v>
      </c>
      <c r="L13" s="12">
        <v>541.95000000000005</v>
      </c>
      <c r="M13" s="12">
        <f t="shared" si="1"/>
        <v>1089.51675</v>
      </c>
      <c r="N13" s="12">
        <f t="shared" si="4"/>
        <v>4671.93325</v>
      </c>
    </row>
    <row r="14" spans="1:27" x14ac:dyDescent="0.25">
      <c r="A14" s="11" t="s">
        <v>23</v>
      </c>
      <c r="B14" s="11" t="s">
        <v>26</v>
      </c>
      <c r="C14" s="14">
        <v>513.34</v>
      </c>
      <c r="D14" s="13">
        <v>15</v>
      </c>
      <c r="E14" s="12">
        <f t="shared" si="2"/>
        <v>7700.1</v>
      </c>
      <c r="F14" s="12">
        <v>5109</v>
      </c>
      <c r="G14" s="12">
        <v>70</v>
      </c>
      <c r="H14" s="12">
        <v>48</v>
      </c>
      <c r="I14" s="12">
        <f t="shared" si="0"/>
        <v>12927.1</v>
      </c>
      <c r="J14" s="12"/>
      <c r="K14" s="12">
        <f t="shared" si="3"/>
        <v>885.51150000000007</v>
      </c>
      <c r="L14" s="12">
        <v>2040.86</v>
      </c>
      <c r="M14" s="12">
        <f t="shared" si="1"/>
        <v>2926.3715000000002</v>
      </c>
      <c r="N14" s="12">
        <f t="shared" si="4"/>
        <v>10000.728500000001</v>
      </c>
    </row>
    <row r="15" spans="1:27" x14ac:dyDescent="0.25">
      <c r="A15" s="11" t="s">
        <v>25</v>
      </c>
      <c r="B15" s="11" t="s">
        <v>24</v>
      </c>
      <c r="C15" s="14">
        <v>513.34</v>
      </c>
      <c r="D15" s="13">
        <v>15</v>
      </c>
      <c r="E15" s="12">
        <f>+C15*D15</f>
        <v>7700.1</v>
      </c>
      <c r="F15" s="12">
        <v>5109</v>
      </c>
      <c r="G15" s="12">
        <v>70</v>
      </c>
      <c r="H15" s="12">
        <v>48</v>
      </c>
      <c r="I15" s="12">
        <f t="shared" si="0"/>
        <v>12927.1</v>
      </c>
      <c r="J15" s="12"/>
      <c r="K15" s="12">
        <f t="shared" si="3"/>
        <v>885.51150000000007</v>
      </c>
      <c r="L15" s="12">
        <v>2040.86</v>
      </c>
      <c r="M15" s="12">
        <f>SUM(J15:L15)</f>
        <v>2926.3715000000002</v>
      </c>
      <c r="N15" s="12">
        <f t="shared" si="4"/>
        <v>10000.728500000001</v>
      </c>
    </row>
    <row r="16" spans="1:27" ht="15.75" thickBot="1" x14ac:dyDescent="0.3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5:14" ht="15.75" thickTop="1" x14ac:dyDescent="0.25">
      <c r="E17" s="17">
        <f t="shared" ref="E17:N17" si="5">SUM(E9:E16)</f>
        <v>54061.94999999999</v>
      </c>
      <c r="F17" s="17">
        <f t="shared" si="5"/>
        <v>33587</v>
      </c>
      <c r="G17" s="17">
        <f t="shared" si="5"/>
        <v>490</v>
      </c>
      <c r="H17" s="17">
        <f t="shared" si="5"/>
        <v>336</v>
      </c>
      <c r="I17" s="17">
        <f t="shared" si="5"/>
        <v>88474.95</v>
      </c>
      <c r="J17" s="17">
        <f t="shared" si="5"/>
        <v>2822</v>
      </c>
      <c r="K17" s="17">
        <f t="shared" si="5"/>
        <v>6217.1242500000008</v>
      </c>
      <c r="L17" s="17">
        <f t="shared" si="5"/>
        <v>14081.930000000002</v>
      </c>
      <c r="M17" s="17">
        <f t="shared" si="5"/>
        <v>23121.054250000001</v>
      </c>
      <c r="N17" s="17">
        <f t="shared" si="5"/>
        <v>65353.895749999996</v>
      </c>
    </row>
  </sheetData>
  <mergeCells count="2">
    <mergeCell ref="A3:N3"/>
    <mergeCell ref="K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2024-09-09T16:49:22Z</dcterms:modified>
</cp:coreProperties>
</file>