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M15" i="1"/>
  <c r="M14" i="1"/>
  <c r="M12" i="1"/>
  <c r="M11" i="1"/>
  <c r="M10" i="1"/>
  <c r="M9" i="1"/>
  <c r="G17" i="1"/>
  <c r="H17" i="1" l="1"/>
  <c r="E14" i="1" l="1"/>
  <c r="L14" i="1" s="1"/>
  <c r="N14" i="1" s="1"/>
  <c r="E13" i="1"/>
  <c r="N13" i="1" s="1"/>
  <c r="J13" i="1" l="1"/>
  <c r="O13" i="1" s="1"/>
  <c r="J14" i="1"/>
  <c r="O14" i="1" s="1"/>
  <c r="E15" i="1" l="1"/>
  <c r="L15" i="1" s="1"/>
  <c r="N15" i="1" s="1"/>
  <c r="M17" i="1" l="1"/>
  <c r="K17" i="1"/>
  <c r="I17" i="1"/>
  <c r="F17" i="1"/>
  <c r="E12" i="1"/>
  <c r="J12" i="1" s="1"/>
  <c r="E11" i="1"/>
  <c r="J11" i="1" s="1"/>
  <c r="E10" i="1"/>
  <c r="J10" i="1" s="1"/>
  <c r="E9" i="1"/>
  <c r="L9" i="1" s="1"/>
  <c r="J9" i="1" l="1"/>
  <c r="L12" i="1"/>
  <c r="N12" i="1" s="1"/>
  <c r="O12" i="1" s="1"/>
  <c r="L10" i="1"/>
  <c r="N10" i="1" s="1"/>
  <c r="O10" i="1" s="1"/>
  <c r="L11" i="1"/>
  <c r="N11" i="1" s="1"/>
  <c r="O11" i="1" s="1"/>
  <c r="N9" i="1"/>
  <c r="J15" i="1"/>
  <c r="O15" i="1" s="1"/>
  <c r="E17" i="1"/>
  <c r="N17" i="1" l="1"/>
  <c r="L17" i="1"/>
  <c r="O9" i="1"/>
  <c r="O17" i="1" s="1"/>
  <c r="J17" i="1"/>
</calcChain>
</file>

<file path=xl/sharedStrings.xml><?xml version="1.0" encoding="utf-8"?>
<sst xmlns="http://schemas.openxmlformats.org/spreadsheetml/2006/main" count="33" uniqueCount="33">
  <si>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</si>
  <si>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</si>
  <si>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</si>
  <si>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</si>
  <si>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</si>
  <si>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</si>
  <si>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</si>
  <si>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</si>
  <si>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</si>
  <si>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</si>
  <si>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</si>
  <si>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</si>
  <si>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</si>
  <si>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</si>
  <si>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</si>
  <si>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</si>
  <si>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</si>
  <si>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</si>
  <si>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</si>
  <si>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</si>
  <si>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</si>
  <si>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</si>
  <si>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</si>
  <si>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</si>
  <si>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</si>
  <si>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</si>
  <si>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</si>
  <si>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</si>
  <si>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</si>
  <si>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</si>
  <si>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</si>
  <si>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PRIMA VACACIONAL</t>
  </si>
  <si>
    <t>16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</si>
</sst>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6" fillId="0" borderId="0" xfId="0" applyNumberFormat="1" applyFont="1"/>
    <xf numFmtId="0" fontId="0" fillId="0" borderId="3" xfId="0" applyFont="1" applyBorder="1"/>
    <xf numFmtId="164" fontId="6" fillId="0" borderId="0" xfId="0" applyNumberFormat="1" applyFont="1" applyFill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9"/>
  <sheetViews>
    <sheetView tabSelected="1" topLeftCell="A4" workbookViewId="0">
      <selection activeCell="E14" sqref="E14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1.85546875" customWidth="1"/>
    <col min="8" max="8" width="10.28515625" customWidth="1"/>
    <col min="9" max="9" width="9" customWidth="1"/>
    <col min="11" max="12" width="9.7109375" customWidth="1"/>
    <col min="13" max="13" width="11.28515625" customWidth="1"/>
  </cols>
  <sheetData>
    <row r="3" spans="1:28" ht="19.5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</row>
    <row r="4" spans="1:28" ht="19.5" x14ac:dyDescent="0.3">
      <c r="A4" s="3" t="s">
        <v>1</v>
      </c>
      <c r="B4" s="3"/>
      <c r="C4" s="3"/>
      <c r="D4" s="4">
        <v>6</v>
      </c>
      <c r="E4" s="5" t="s">
        <v>2</v>
      </c>
      <c r="F4" s="4"/>
      <c r="G4" s="4"/>
      <c r="H4" s="5"/>
      <c r="I4" s="5"/>
      <c r="J4" s="5"/>
      <c r="K4" s="5"/>
      <c r="L4" s="22" t="s">
        <v>32</v>
      </c>
      <c r="M4" s="22"/>
      <c r="N4" s="22"/>
      <c r="O4" s="22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7" spans="1:28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31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spans="1:28" ht="15.75" thickTop="1" x14ac:dyDescent="0.25">
      <c r="A8" s="10" t="s">
        <v>16</v>
      </c>
      <c r="B8" s="10"/>
    </row>
    <row r="9" spans="1:28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8">
        <v>8511</v>
      </c>
      <c r="H9" s="12">
        <v>70</v>
      </c>
      <c r="I9" s="12">
        <v>48</v>
      </c>
      <c r="J9" s="12">
        <f t="shared" ref="J9:J15" si="0">SUM(E9:I9)</f>
        <v>34044</v>
      </c>
      <c r="K9" s="12"/>
      <c r="L9" s="12">
        <f t="shared" ref="L9:L15" si="1">+E9*11.5%</f>
        <v>1690.5</v>
      </c>
      <c r="M9" s="20">
        <f>4893.39+1485.57</f>
        <v>6378.96</v>
      </c>
      <c r="N9" s="12">
        <f t="shared" ref="N9:N14" si="2">SUM(K9:M9)</f>
        <v>8069.46</v>
      </c>
      <c r="O9" s="12">
        <f>+J9-N9</f>
        <v>25974.54</v>
      </c>
    </row>
    <row r="10" spans="1:28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8">
        <v>3826.37</v>
      </c>
      <c r="H10" s="12">
        <v>70</v>
      </c>
      <c r="I10" s="12">
        <v>48</v>
      </c>
      <c r="J10" s="12">
        <f t="shared" si="0"/>
        <v>15305.469999999998</v>
      </c>
      <c r="K10" s="12"/>
      <c r="L10" s="12">
        <f t="shared" si="1"/>
        <v>747.51149999999996</v>
      </c>
      <c r="M10" s="20">
        <f>1617.93+484.93</f>
        <v>2102.86</v>
      </c>
      <c r="N10" s="12">
        <f t="shared" si="2"/>
        <v>2850.3715000000002</v>
      </c>
      <c r="O10" s="12">
        <f>+J10-N10</f>
        <v>12455.098499999996</v>
      </c>
    </row>
    <row r="11" spans="1:28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8">
        <v>4754.37</v>
      </c>
      <c r="H11" s="12">
        <v>70</v>
      </c>
      <c r="I11" s="12">
        <v>48</v>
      </c>
      <c r="J11" s="12">
        <f t="shared" si="0"/>
        <v>19017.47</v>
      </c>
      <c r="K11" s="12"/>
      <c r="L11" s="12">
        <f t="shared" si="1"/>
        <v>920.01150000000007</v>
      </c>
      <c r="M11" s="20">
        <f>2212.59+683.15</f>
        <v>2895.7400000000002</v>
      </c>
      <c r="N11" s="12">
        <f t="shared" si="2"/>
        <v>3815.7515000000003</v>
      </c>
      <c r="O11" s="12">
        <f>+J11-N11</f>
        <v>15201.718500000001</v>
      </c>
    </row>
    <row r="12" spans="1:28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8">
        <v>4754.37</v>
      </c>
      <c r="H12" s="12">
        <v>70</v>
      </c>
      <c r="I12" s="12">
        <v>48</v>
      </c>
      <c r="J12" s="12">
        <f t="shared" si="0"/>
        <v>19017.47</v>
      </c>
      <c r="K12" s="12">
        <v>1101</v>
      </c>
      <c r="L12" s="12">
        <f t="shared" si="1"/>
        <v>920.01150000000007</v>
      </c>
      <c r="M12" s="20">
        <f>2212.59+683.15</f>
        <v>2895.7400000000002</v>
      </c>
      <c r="N12" s="12">
        <f t="shared" si="2"/>
        <v>4916.7515000000003</v>
      </c>
      <c r="O12" s="12">
        <f t="shared" ref="O12:O15" si="4">+J12-N12</f>
        <v>14100.718500000001</v>
      </c>
    </row>
    <row r="13" spans="1:28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8">
        <v>2083.33</v>
      </c>
      <c r="H13" s="12">
        <v>70</v>
      </c>
      <c r="I13" s="12">
        <v>48</v>
      </c>
      <c r="J13" s="12">
        <f t="shared" si="0"/>
        <v>8333.33</v>
      </c>
      <c r="K13" s="12">
        <v>1500</v>
      </c>
      <c r="L13" s="12">
        <f t="shared" si="1"/>
        <v>603.75</v>
      </c>
      <c r="M13" s="12">
        <v>624.23</v>
      </c>
      <c r="N13" s="12">
        <f t="shared" si="2"/>
        <v>2727.98</v>
      </c>
      <c r="O13" s="12">
        <f t="shared" si="4"/>
        <v>5605.35</v>
      </c>
    </row>
    <row r="14" spans="1:28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8">
        <v>4754.37</v>
      </c>
      <c r="H14" s="12">
        <v>70</v>
      </c>
      <c r="I14" s="12">
        <v>48</v>
      </c>
      <c r="J14" s="12">
        <f t="shared" si="0"/>
        <v>19017.47</v>
      </c>
      <c r="K14" s="12"/>
      <c r="L14" s="12">
        <f t="shared" si="1"/>
        <v>920.01150000000007</v>
      </c>
      <c r="M14" s="20">
        <f>2212.59+683.15</f>
        <v>2895.7400000000002</v>
      </c>
      <c r="N14" s="12">
        <f t="shared" si="2"/>
        <v>3815.7515000000003</v>
      </c>
      <c r="O14" s="12">
        <f t="shared" si="4"/>
        <v>15201.718500000001</v>
      </c>
    </row>
    <row r="15" spans="1:28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8">
        <v>4754.37</v>
      </c>
      <c r="H15" s="12">
        <v>70</v>
      </c>
      <c r="I15" s="12">
        <v>48</v>
      </c>
      <c r="J15" s="12">
        <f t="shared" si="0"/>
        <v>19017.47</v>
      </c>
      <c r="K15" s="12"/>
      <c r="L15" s="12">
        <f t="shared" si="1"/>
        <v>920.01150000000007</v>
      </c>
      <c r="M15" s="20">
        <f>2212.59+683.15</f>
        <v>2895.7400000000002</v>
      </c>
      <c r="N15" s="12">
        <f>SUM(K15:M15)</f>
        <v>3815.7515000000003</v>
      </c>
      <c r="O15" s="12">
        <f t="shared" si="4"/>
        <v>15201.718500000001</v>
      </c>
    </row>
    <row r="16" spans="1:28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9"/>
      <c r="N16" s="15"/>
      <c r="O16" s="15"/>
    </row>
    <row r="17" spans="5:16" ht="15.75" thickTop="1" x14ac:dyDescent="0.25">
      <c r="E17" s="17">
        <f t="shared" ref="E17:O17" si="5">SUM(E9:E16)</f>
        <v>58450.499999999993</v>
      </c>
      <c r="F17" s="17">
        <f t="shared" si="5"/>
        <v>41038</v>
      </c>
      <c r="G17" s="17">
        <f t="shared" si="5"/>
        <v>33438.179999999993</v>
      </c>
      <c r="H17" s="17">
        <f t="shared" si="5"/>
        <v>490</v>
      </c>
      <c r="I17" s="17">
        <f t="shared" si="5"/>
        <v>336</v>
      </c>
      <c r="J17" s="17">
        <f t="shared" si="5"/>
        <v>133752.68</v>
      </c>
      <c r="K17" s="17">
        <f t="shared" si="5"/>
        <v>2601</v>
      </c>
      <c r="L17" s="17">
        <f t="shared" si="5"/>
        <v>6721.8075000000008</v>
      </c>
      <c r="M17" s="17">
        <f t="shared" si="5"/>
        <v>20689.010000000002</v>
      </c>
      <c r="N17" s="17">
        <f t="shared" si="5"/>
        <v>30011.817499999997</v>
      </c>
      <c r="O17" s="17">
        <f t="shared" si="5"/>
        <v>103740.86250000002</v>
      </c>
    </row>
    <row r="19" spans="5:16" x14ac:dyDescent="0.25">
      <c r="P19" s="17"/>
    </row>
  </sheetData>
  <mergeCells count="2">
    <mergeCell ref="A3:O3"/>
    <mergeCell ref="L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2024-09-09T17:19:25Z</dcterms:modified>
</cp:coreProperties>
</file>