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E11" i="1"/>
  <c r="E10" i="1"/>
  <c r="E14" i="1" l="1"/>
  <c r="F14" i="1" s="1"/>
  <c r="E15" i="1"/>
  <c r="F15" i="1" s="1"/>
  <c r="E13" i="1"/>
  <c r="F13" i="1" s="1"/>
  <c r="E12" i="1"/>
  <c r="F12" i="1" s="1"/>
  <c r="F11" i="1"/>
  <c r="F10" i="1"/>
  <c r="E9" i="1"/>
  <c r="F9" i="1" s="1"/>
  <c r="H14" i="1" l="1"/>
  <c r="H13" i="1"/>
  <c r="H15" i="1" l="1"/>
  <c r="I15" i="1" s="1"/>
  <c r="G17" i="1" l="1"/>
  <c r="E17" i="1"/>
  <c r="H12" i="1" l="1"/>
  <c r="I12" i="1" s="1"/>
  <c r="H10" i="1"/>
  <c r="I10" i="1" s="1"/>
  <c r="H11" i="1"/>
  <c r="I11" i="1" s="1"/>
  <c r="H9" i="1"/>
  <c r="D17" i="1"/>
  <c r="H17" i="1" l="1"/>
  <c r="I9" i="1"/>
  <c r="I17" i="1" s="1"/>
  <c r="F17" i="1"/>
</calcChain>
</file>

<file path=xl/sharedStrings.xml><?xml version="1.0" encoding="utf-8"?>
<sst xmlns="http://schemas.openxmlformats.org/spreadsheetml/2006/main" count="26" uniqueCount="26">
  <si>
    <t>CONSEJO MUNICIPAL DEL DEPORTE DE SAN PEDRO TLAQUEPAQUE</t>
  </si>
  <si>
    <t>Lista de raya del periodo</t>
  </si>
  <si>
    <t>EMPLEADO</t>
  </si>
  <si>
    <t>SUELDO DIARIO</t>
  </si>
  <si>
    <t>DIAS LABORADOS</t>
  </si>
  <si>
    <t>TOTAL PERCEPCIONES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</si>
  <si>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</si>
  <si>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</si>
  <si>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</si>
  <si>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</si>
  <si>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</si>
  <si>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</si>
  <si>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</si>
  <si>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</si>
  <si>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</si>
  <si>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</si>
  <si>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</si>
  <si>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</si>
  <si>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</si>
  <si>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</si>
  <si>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</si>
  <si>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</si>
  <si>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AGUINALDO</t>
  </si>
  <si>
    <t>DIRECTOR DE MACROEVENTOS</t>
  </si>
  <si>
    <t>AGUINALDO 2023</t>
  </si>
  <si>
    <t>IVONNE ANAYELI MARTINEZ OVIEDO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</si>
</sst>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3" xfId="0" applyBorder="1"/>
    <xf numFmtId="43" fontId="0" fillId="0" borderId="0" xfId="0" applyNumberFormat="1"/>
    <xf numFmtId="164" fontId="7" fillId="0" borderId="0" xfId="0" applyNumberFormat="1" applyFont="1" applyFill="1"/>
    <xf numFmtId="164" fontId="7" fillId="0" borderId="0" xfId="0" applyNumberFormat="1" applyFon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Fill="1"/>
    <xf numFmtId="43" fontId="6" fillId="0" borderId="0" xfId="1" applyFont="1" applyFill="1"/>
    <xf numFmtId="43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0"/>
  <sheetViews>
    <sheetView tabSelected="1" workbookViewId="0">
      <selection activeCell="L13" sqref="L12:L13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11.85546875" customWidth="1"/>
    <col min="5" max="5" width="11.5703125" bestFit="1" customWidth="1"/>
    <col min="6" max="6" width="13.140625" customWidth="1"/>
    <col min="7" max="7" width="11.28515625" customWidth="1"/>
  </cols>
  <sheetData>
    <row r="3" spans="1:22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</row>
    <row r="4" spans="1:22" ht="19.5" x14ac:dyDescent="0.3">
      <c r="A4" s="3" t="s">
        <v>1</v>
      </c>
      <c r="B4" s="3"/>
      <c r="C4" s="3"/>
      <c r="D4" s="5" t="s">
        <v>24</v>
      </c>
      <c r="E4" s="4"/>
      <c r="F4" s="5"/>
      <c r="G4" s="19"/>
      <c r="H4" s="19"/>
      <c r="I4" s="1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7" spans="1:22" ht="69.75" customHeight="1" thickBot="1" x14ac:dyDescent="0.3">
      <c r="A7" s="7" t="s">
        <v>2</v>
      </c>
      <c r="B7" s="7"/>
      <c r="C7" s="8" t="s">
        <v>3</v>
      </c>
      <c r="D7" s="7" t="s">
        <v>4</v>
      </c>
      <c r="E7" s="9" t="s">
        <v>22</v>
      </c>
      <c r="F7" s="9" t="s">
        <v>5</v>
      </c>
      <c r="G7" s="9" t="s">
        <v>6</v>
      </c>
      <c r="H7" s="9" t="s">
        <v>7</v>
      </c>
      <c r="I7" s="9" t="s">
        <v>8</v>
      </c>
    </row>
    <row r="8" spans="1:22" ht="15.75" thickTop="1" x14ac:dyDescent="0.25">
      <c r="A8" s="10" t="s">
        <v>9</v>
      </c>
      <c r="B8" s="10"/>
    </row>
    <row r="9" spans="1:22" x14ac:dyDescent="0.25">
      <c r="A9" s="11" t="s">
        <v>10</v>
      </c>
      <c r="B9" s="11" t="s">
        <v>11</v>
      </c>
      <c r="C9" s="12">
        <v>1702.2</v>
      </c>
      <c r="D9" s="12">
        <v>365</v>
      </c>
      <c r="E9" s="12">
        <f t="shared" ref="E9:E15" si="0">+C9*50</f>
        <v>85110</v>
      </c>
      <c r="F9" s="12">
        <f>+E9</f>
        <v>85110</v>
      </c>
      <c r="G9" s="17">
        <v>24599.34</v>
      </c>
      <c r="H9" s="12">
        <f t="shared" ref="H9:H15" si="1">SUM(G9:G9)</f>
        <v>24599.34</v>
      </c>
      <c r="I9" s="12">
        <f>+F9-H9</f>
        <v>60510.66</v>
      </c>
    </row>
    <row r="10" spans="1:22" x14ac:dyDescent="0.25">
      <c r="A10" s="11" t="s">
        <v>25</v>
      </c>
      <c r="B10" s="11" t="s">
        <v>12</v>
      </c>
      <c r="C10" s="12">
        <v>765.27</v>
      </c>
      <c r="D10" s="12">
        <v>153</v>
      </c>
      <c r="E10" s="12">
        <f>0.136986301369863*C10*D10</f>
        <v>16039.220547945204</v>
      </c>
      <c r="F10" s="12">
        <f t="shared" ref="F10:F15" si="2">+E10</f>
        <v>16039.220547945204</v>
      </c>
      <c r="G10" s="16">
        <v>2761.23</v>
      </c>
      <c r="H10" s="12">
        <f t="shared" si="1"/>
        <v>2761.23</v>
      </c>
      <c r="I10" s="12">
        <f>+F10-H10</f>
        <v>13277.990547945205</v>
      </c>
    </row>
    <row r="11" spans="1:22" x14ac:dyDescent="0.25">
      <c r="A11" s="11" t="s">
        <v>19</v>
      </c>
      <c r="B11" s="11" t="s">
        <v>23</v>
      </c>
      <c r="C11" s="12">
        <v>950.87</v>
      </c>
      <c r="D11" s="12">
        <v>153</v>
      </c>
      <c r="E11" s="12">
        <f>0.136986301369863*C11*D11</f>
        <v>19929.193150684932</v>
      </c>
      <c r="F11" s="12">
        <f t="shared" si="2"/>
        <v>19929.193150684932</v>
      </c>
      <c r="G11" s="16">
        <v>3592.12</v>
      </c>
      <c r="H11" s="12">
        <f t="shared" si="1"/>
        <v>3592.12</v>
      </c>
      <c r="I11" s="12">
        <f t="shared" ref="I11:I15" si="3">+F11-H11</f>
        <v>16337.073150684933</v>
      </c>
    </row>
    <row r="12" spans="1:22" x14ac:dyDescent="0.25">
      <c r="A12" s="11" t="s">
        <v>13</v>
      </c>
      <c r="B12" s="11" t="s">
        <v>14</v>
      </c>
      <c r="C12" s="13">
        <v>950.87</v>
      </c>
      <c r="D12" s="12">
        <v>365</v>
      </c>
      <c r="E12" s="12">
        <f t="shared" si="0"/>
        <v>47543.5</v>
      </c>
      <c r="F12" s="12">
        <f t="shared" si="2"/>
        <v>47543.5</v>
      </c>
      <c r="G12" s="16">
        <v>9747.39</v>
      </c>
      <c r="H12" s="12">
        <f t="shared" si="1"/>
        <v>9747.39</v>
      </c>
      <c r="I12" s="12">
        <f t="shared" si="3"/>
        <v>37796.11</v>
      </c>
    </row>
    <row r="13" spans="1:22" x14ac:dyDescent="0.25">
      <c r="A13" s="11" t="s">
        <v>20</v>
      </c>
      <c r="B13" s="11" t="s">
        <v>21</v>
      </c>
      <c r="C13" s="21">
        <v>416.67</v>
      </c>
      <c r="D13" s="22">
        <v>365</v>
      </c>
      <c r="E13" s="22">
        <f t="shared" si="0"/>
        <v>20833.5</v>
      </c>
      <c r="F13" s="22">
        <f t="shared" si="2"/>
        <v>20833.5</v>
      </c>
      <c r="G13" s="16">
        <v>1675.79</v>
      </c>
      <c r="H13" s="22">
        <f t="shared" si="1"/>
        <v>1675.79</v>
      </c>
      <c r="I13" s="12">
        <f t="shared" si="3"/>
        <v>19157.71</v>
      </c>
      <c r="J13" s="20"/>
    </row>
    <row r="14" spans="1:22" x14ac:dyDescent="0.25">
      <c r="A14" s="11" t="s">
        <v>15</v>
      </c>
      <c r="B14" s="11" t="s">
        <v>18</v>
      </c>
      <c r="C14" s="13">
        <v>950.87</v>
      </c>
      <c r="D14" s="12">
        <v>365</v>
      </c>
      <c r="E14" s="12">
        <f t="shared" si="0"/>
        <v>47543.5</v>
      </c>
      <c r="F14" s="12">
        <f t="shared" si="2"/>
        <v>47543.5</v>
      </c>
      <c r="G14" s="16">
        <v>9747.39</v>
      </c>
      <c r="H14" s="12">
        <f t="shared" si="1"/>
        <v>9747.39</v>
      </c>
      <c r="I14" s="12">
        <f t="shared" si="3"/>
        <v>37796.11</v>
      </c>
    </row>
    <row r="15" spans="1:22" x14ac:dyDescent="0.25">
      <c r="A15" s="11" t="s">
        <v>17</v>
      </c>
      <c r="B15" s="11" t="s">
        <v>16</v>
      </c>
      <c r="C15" s="13">
        <v>950.87</v>
      </c>
      <c r="D15" s="12">
        <v>365</v>
      </c>
      <c r="E15" s="12">
        <f t="shared" si="0"/>
        <v>47543.5</v>
      </c>
      <c r="F15" s="12">
        <f t="shared" si="2"/>
        <v>47543.5</v>
      </c>
      <c r="G15" s="16">
        <v>9747.39</v>
      </c>
      <c r="H15" s="12">
        <f t="shared" si="1"/>
        <v>9747.39</v>
      </c>
      <c r="I15" s="12">
        <f t="shared" si="3"/>
        <v>37796.11</v>
      </c>
    </row>
    <row r="16" spans="1:22" ht="15.75" thickBot="1" x14ac:dyDescent="0.3">
      <c r="A16" s="14"/>
      <c r="B16" s="14"/>
      <c r="C16" s="14"/>
      <c r="D16" s="14"/>
      <c r="E16" s="14"/>
      <c r="F16" s="14"/>
      <c r="G16" s="14"/>
      <c r="H16" s="14"/>
      <c r="I16" s="14"/>
    </row>
    <row r="17" spans="4:10" ht="15.75" thickTop="1" x14ac:dyDescent="0.25">
      <c r="D17" s="15">
        <f t="shared" ref="D17:I17" si="4">SUM(D9:D16)</f>
        <v>2131</v>
      </c>
      <c r="E17" s="15">
        <f t="shared" si="4"/>
        <v>284542.41369863017</v>
      </c>
      <c r="F17" s="15">
        <f t="shared" si="4"/>
        <v>284542.41369863017</v>
      </c>
      <c r="G17" s="15">
        <f t="shared" si="4"/>
        <v>61870.65</v>
      </c>
      <c r="H17" s="15">
        <f t="shared" si="4"/>
        <v>61870.65</v>
      </c>
      <c r="I17" s="15">
        <f t="shared" si="4"/>
        <v>222671.76369863015</v>
      </c>
    </row>
    <row r="18" spans="4:10" x14ac:dyDescent="0.25">
      <c r="I18" s="15"/>
    </row>
    <row r="19" spans="4:10" x14ac:dyDescent="0.25">
      <c r="I19" s="12"/>
      <c r="J19" s="15"/>
    </row>
    <row r="20" spans="4:10" x14ac:dyDescent="0.25">
      <c r="I20" s="15"/>
    </row>
  </sheetData>
  <mergeCells count="2">
    <mergeCell ref="A3:I3"/>
    <mergeCell ref="G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2024-09-09T21:15:45Z</dcterms:modified>
</cp:coreProperties>
</file>